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Účetní\Výroční zprávy\2025\"/>
    </mc:Choice>
  </mc:AlternateContent>
  <xr:revisionPtr revIDLastSave="0" documentId="13_ncr:1_{189F7D43-8835-43ED-A5D0-B6A7070D8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F53" i="1"/>
  <c r="E53" i="1"/>
  <c r="E20" i="1"/>
  <c r="F20" i="1"/>
  <c r="G9" i="1"/>
  <c r="G8" i="1"/>
  <c r="E22" i="1" l="1"/>
  <c r="G48" i="1" l="1"/>
  <c r="G49" i="1"/>
  <c r="G29" i="1"/>
  <c r="G16" i="1"/>
  <c r="G17" i="1"/>
  <c r="G18" i="1"/>
  <c r="E57" i="1" l="1"/>
  <c r="G32" i="1"/>
  <c r="G51" i="1"/>
  <c r="G38" i="1"/>
  <c r="G37" i="1"/>
  <c r="G33" i="1"/>
  <c r="G34" i="1"/>
  <c r="G35" i="1"/>
  <c r="G39" i="1"/>
  <c r="G42" i="1"/>
  <c r="G43" i="1"/>
  <c r="G45" i="1"/>
  <c r="G46" i="1"/>
  <c r="G19" i="1"/>
  <c r="G6" i="1"/>
  <c r="G7" i="1"/>
  <c r="G11" i="1"/>
  <c r="G12" i="1"/>
  <c r="G13" i="1"/>
  <c r="G15" i="1"/>
  <c r="E55" i="1" l="1"/>
  <c r="G40" i="1"/>
  <c r="F57" i="1"/>
  <c r="G28" i="1"/>
  <c r="G27" i="1"/>
  <c r="G53" i="1" l="1"/>
  <c r="G14" i="1"/>
  <c r="G20" i="1" s="1"/>
  <c r="G57" i="1" l="1"/>
</calcChain>
</file>

<file path=xl/sharedStrings.xml><?xml version="1.0" encoding="utf-8"?>
<sst xmlns="http://schemas.openxmlformats.org/spreadsheetml/2006/main" count="61" uniqueCount="55">
  <si>
    <t>Pronájem</t>
  </si>
  <si>
    <t>Čerpání fondů</t>
  </si>
  <si>
    <t>Ostatní služby</t>
  </si>
  <si>
    <t>Výnosy za školní akce</t>
  </si>
  <si>
    <t>Ostatní výnosy</t>
  </si>
  <si>
    <t>Spotřeba materiálu celkem:</t>
  </si>
  <si>
    <t xml:space="preserve">Ostatní služby:       </t>
  </si>
  <si>
    <t>DDHM</t>
  </si>
  <si>
    <t>Odpisy</t>
  </si>
  <si>
    <t>Bezplatná strava dětem</t>
  </si>
  <si>
    <t>VÝNOSY</t>
  </si>
  <si>
    <t>NÁKLADY</t>
  </si>
  <si>
    <t>CELKEM VÝNOSY:</t>
  </si>
  <si>
    <t>Úroky</t>
  </si>
  <si>
    <t>Hlavní činnost</t>
  </si>
  <si>
    <t>Doplňková činnost</t>
  </si>
  <si>
    <t>Celkem</t>
  </si>
  <si>
    <t>Spotřeba energií</t>
  </si>
  <si>
    <t>Opravy a udržování</t>
  </si>
  <si>
    <t>CELKEM</t>
  </si>
  <si>
    <t>Pojištění, technické zhodnocení</t>
  </si>
  <si>
    <t>CELKEM NÁKLADY</t>
  </si>
  <si>
    <t>Cestovné</t>
  </si>
  <si>
    <t>Mzdové náklady</t>
  </si>
  <si>
    <t>Zákonné sociální pojištění (SP + ZP)</t>
  </si>
  <si>
    <t>Zákonné úrazové pojištění</t>
  </si>
  <si>
    <t>Zákonné sociální náklady</t>
  </si>
  <si>
    <t>Jiné daně a poplatky</t>
  </si>
  <si>
    <t>Daň z příjmu</t>
  </si>
  <si>
    <t>Hospodářský výsledek</t>
  </si>
  <si>
    <t>Osobní náklady:</t>
  </si>
  <si>
    <t>Daně a poplatky:</t>
  </si>
  <si>
    <t>Odpisy, rezervy a opravné položky</t>
  </si>
  <si>
    <t>Spotřebované nákupy:</t>
  </si>
  <si>
    <t>FONDY</t>
  </si>
  <si>
    <t xml:space="preserve">Fond rezervní </t>
  </si>
  <si>
    <t>Základní škola M. Kudeříkové, Strážnice, Příční 1365, příspěvková organizace</t>
  </si>
  <si>
    <t>Dlouhodobé projekty:</t>
  </si>
  <si>
    <t xml:space="preserve">Investiční transfer z odpisů </t>
  </si>
  <si>
    <t>Náklady na reprezentaci</t>
  </si>
  <si>
    <t>Dotace na provoz z rozpočtu zřizovatele Města Strážnice:</t>
  </si>
  <si>
    <t>FKSP</t>
  </si>
  <si>
    <t>Investiční fond</t>
  </si>
  <si>
    <t>Fond odměn</t>
  </si>
  <si>
    <t>Výnosy z prodaného zboží - čipy</t>
  </si>
  <si>
    <t>Jiné výnosy z vlastních výkonů</t>
  </si>
  <si>
    <t>Kurzové zisky</t>
  </si>
  <si>
    <t>Prodané zboží - čipy</t>
  </si>
  <si>
    <t>Finanční náklady</t>
  </si>
  <si>
    <t>Kurzové ztráty</t>
  </si>
  <si>
    <t>Pokračujeme v inkluzi - OP JAK</t>
  </si>
  <si>
    <t>Aktivace dlouhodobého majetku</t>
  </si>
  <si>
    <t>VÝROČNÍ  ZPRÁVA  O  HOSPODAŘENÍ  ZA ROK 2025</t>
  </si>
  <si>
    <t xml:space="preserve">Čerpaná dotace ze státního rozpočtu v roce 2025: </t>
  </si>
  <si>
    <t>Zůstatek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</si>
</sst>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protection locked="0"/>
    </xf>
    <xf numFmtId="0" fontId="0" fillId="0" borderId="1" xfId="0" applyBorder="1"/>
    <xf numFmtId="4" fontId="2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4" fontId="6" fillId="0" borderId="1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protection locked="0"/>
    </xf>
    <xf numFmtId="4" fontId="2" fillId="0" borderId="3" xfId="0" applyNumberFormat="1" applyFont="1" applyFill="1" applyBorder="1" applyAlignment="1" applyProtection="1">
      <protection locked="0"/>
    </xf>
    <xf numFmtId="0" fontId="0" fillId="0" borderId="0" xfId="0" applyBorder="1"/>
    <xf numFmtId="4" fontId="2" fillId="0" borderId="2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1" xfId="0" applyNumberFormat="1" applyFont="1" applyFill="1" applyBorder="1" applyAlignment="1" applyProtection="1">
      <protection locked="0"/>
    </xf>
    <xf numFmtId="0" fontId="0" fillId="0" borderId="17" xfId="0" applyBorder="1"/>
    <xf numFmtId="0" fontId="2" fillId="0" borderId="18" xfId="0" applyNumberFormat="1" applyFont="1" applyFill="1" applyBorder="1" applyAlignment="1" applyProtection="1">
      <protection locked="0"/>
    </xf>
    <xf numFmtId="0" fontId="0" fillId="0" borderId="18" xfId="0" applyBorder="1"/>
    <xf numFmtId="0" fontId="2" fillId="0" borderId="19" xfId="0" applyNumberFormat="1" applyFont="1" applyFill="1" applyBorder="1" applyAlignment="1" applyProtection="1">
      <protection locked="0"/>
    </xf>
    <xf numFmtId="0" fontId="2" fillId="0" borderId="1" xfId="0" applyFont="1" applyBorder="1"/>
    <xf numFmtId="0" fontId="2" fillId="0" borderId="11" xfId="0" applyFont="1" applyBorder="1"/>
    <xf numFmtId="0" fontId="2" fillId="0" borderId="9" xfId="0" applyFont="1" applyBorder="1" applyAlignment="1"/>
    <xf numFmtId="0" fontId="2" fillId="0" borderId="23" xfId="0" applyNumberFormat="1" applyFont="1" applyFill="1" applyBorder="1" applyAlignment="1" applyProtection="1">
      <protection locked="0"/>
    </xf>
    <xf numFmtId="4" fontId="1" fillId="0" borderId="24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4" fontId="2" fillId="0" borderId="12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0" xfId="0" applyNumberFormat="1" applyFont="1" applyFill="1" applyBorder="1" applyAlignment="1" applyProtection="1">
      <protection locked="0"/>
    </xf>
    <xf numFmtId="4" fontId="9" fillId="2" borderId="1" xfId="0" applyNumberFormat="1" applyFont="1" applyFill="1" applyBorder="1" applyAlignment="1" applyProtection="1">
      <protection locked="0"/>
    </xf>
    <xf numFmtId="4" fontId="5" fillId="2" borderId="1" xfId="0" applyNumberFormat="1" applyFont="1" applyFill="1" applyBorder="1" applyAlignment="1" applyProtection="1">
      <protection locked="0"/>
    </xf>
    <xf numFmtId="4" fontId="1" fillId="2" borderId="12" xfId="0" applyNumberFormat="1" applyFont="1" applyFill="1" applyBorder="1" applyAlignment="1" applyProtection="1">
      <protection locked="0"/>
    </xf>
    <xf numFmtId="4" fontId="1" fillId="2" borderId="24" xfId="0" applyNumberFormat="1" applyFont="1" applyFill="1" applyBorder="1" applyAlignment="1" applyProtection="1">
      <protection locked="0"/>
    </xf>
    <xf numFmtId="0" fontId="2" fillId="2" borderId="8" xfId="0" applyNumberFormat="1" applyFont="1" applyFill="1" applyBorder="1" applyAlignment="1" applyProtection="1">
      <protection locked="0"/>
    </xf>
    <xf numFmtId="0" fontId="4" fillId="0" borderId="14" xfId="0" applyNumberFormat="1" applyFont="1" applyFill="1" applyBorder="1" applyAlignment="1" applyProtection="1">
      <protection locked="0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protection locked="0"/>
    </xf>
    <xf numFmtId="0" fontId="11" fillId="0" borderId="1" xfId="0" applyFont="1" applyBorder="1"/>
    <xf numFmtId="44" fontId="1" fillId="2" borderId="24" xfId="0" applyNumberFormat="1" applyFont="1" applyFill="1" applyBorder="1" applyAlignment="1" applyProtection="1">
      <protection locked="0"/>
    </xf>
    <xf numFmtId="44" fontId="1" fillId="2" borderId="8" xfId="0" applyNumberFormat="1" applyFont="1" applyFill="1" applyBorder="1" applyAlignment="1" applyProtection="1">
      <protection locked="0"/>
    </xf>
    <xf numFmtId="44" fontId="1" fillId="2" borderId="12" xfId="0" applyNumberFormat="1" applyFont="1" applyFill="1" applyBorder="1" applyAlignment="1" applyProtection="1">
      <protection locked="0"/>
    </xf>
    <xf numFmtId="4" fontId="5" fillId="0" borderId="2" xfId="0" applyNumberFormat="1" applyFont="1" applyFill="1" applyBorder="1" applyAlignment="1" applyProtection="1">
      <protection locked="0"/>
    </xf>
    <xf numFmtId="4" fontId="8" fillId="0" borderId="2" xfId="0" applyNumberFormat="1" applyFont="1" applyFill="1" applyBorder="1" applyAlignment="1" applyProtection="1">
      <alignment horizontal="right"/>
    </xf>
    <xf numFmtId="0" fontId="8" fillId="0" borderId="2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/>
    <xf numFmtId="4" fontId="2" fillId="0" borderId="24" xfId="0" applyNumberFormat="1" applyFont="1" applyFill="1" applyBorder="1" applyAlignment="1" applyProtection="1">
      <protection locked="0"/>
    </xf>
    <xf numFmtId="0" fontId="0" fillId="0" borderId="6" xfId="0" applyBorder="1" applyAlignment="1">
      <alignment horizontal="left"/>
    </xf>
    <xf numFmtId="4" fontId="2" fillId="0" borderId="26" xfId="0" applyNumberFormat="1" applyFont="1" applyFill="1" applyBorder="1" applyAlignment="1" applyProtection="1">
      <protection locked="0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right"/>
      <protection locked="0"/>
    </xf>
    <xf numFmtId="4" fontId="2" fillId="0" borderId="6" xfId="0" applyNumberFormat="1" applyFont="1" applyFill="1" applyBorder="1" applyAlignment="1" applyProtection="1">
      <protection locked="0"/>
    </xf>
    <xf numFmtId="0" fontId="2" fillId="0" borderId="6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10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NumberFormat="1" applyFont="1" applyFill="1" applyBorder="1" applyAlignment="1" applyProtection="1">
      <alignment horizontal="left"/>
      <protection locked="0"/>
    </xf>
    <xf numFmtId="0" fontId="2" fillId="0" borderId="10" xfId="0" applyNumberFormat="1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9" fillId="0" borderId="5" xfId="0" applyNumberFormat="1" applyFont="1" applyFill="1" applyBorder="1" applyAlignment="1" applyProtection="1">
      <alignment horizontal="right"/>
      <protection locked="0"/>
    </xf>
    <xf numFmtId="0" fontId="9" fillId="0" borderId="10" xfId="0" applyNumberFormat="1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5" xfId="0" applyNumberFormat="1" applyFont="1" applyFill="1" applyBorder="1" applyAlignment="1" applyProtection="1">
      <alignment horizontal="left"/>
      <protection locked="0"/>
    </xf>
    <xf numFmtId="0" fontId="4" fillId="0" borderId="16" xfId="0" applyNumberFormat="1" applyFont="1" applyFill="1" applyBorder="1" applyAlignment="1" applyProtection="1">
      <alignment horizontal="left"/>
      <protection locked="0"/>
    </xf>
    <xf numFmtId="0" fontId="4" fillId="0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horizontal="center"/>
      <protection locked="0"/>
    </xf>
    <xf numFmtId="0" fontId="4" fillId="0" borderId="23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" fillId="0" borderId="6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left"/>
      <protection locked="0"/>
    </xf>
    <xf numFmtId="0" fontId="1" fillId="2" borderId="6" xfId="0" applyNumberFormat="1" applyFont="1" applyFill="1" applyBorder="1" applyAlignment="1" applyProtection="1">
      <alignment horizontal="lef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3" fillId="0" borderId="17" xfId="0" applyNumberFormat="1" applyFont="1" applyFill="1" applyBorder="1" applyAlignment="1" applyProtection="1">
      <alignment horizontal="center"/>
      <protection locked="0"/>
    </xf>
    <xf numFmtId="0" fontId="3" fillId="0" borderId="18" xfId="0" applyNumberFormat="1" applyFont="1" applyFill="1" applyBorder="1" applyAlignment="1" applyProtection="1">
      <alignment horizontal="center"/>
      <protection locked="0"/>
    </xf>
    <xf numFmtId="0" fontId="3" fillId="0" borderId="19" xfId="0" applyNumberFormat="1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alignment horizontal="left"/>
      <protection locked="0"/>
    </xf>
    <xf numFmtId="0" fontId="12" fillId="0" borderId="10" xfId="0" applyNumberFormat="1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4" fontId="2" fillId="0" borderId="31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0" fontId="4" fillId="0" borderId="33" xfId="0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2" fillId="0" borderId="25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3" xfId="0" applyNumberFormat="1" applyFont="1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workbookViewId="0">
      <selection activeCell="C64" sqref="C64"/>
    </sheetView>
  </sheetViews>
  <sheetFormatPr defaultRowHeight="12.75" x14ac:dyDescent="0.2"/>
  <cols>
    <col min="1" max="1" width="10.140625" bestFit="1" customWidth="1"/>
    <col min="2" max="2" width="9.140625" style="1" customWidth="1"/>
    <col min="3" max="3" width="10.140625" bestFit="1" customWidth="1"/>
    <col min="4" max="4" width="23.7109375" style="1" customWidth="1"/>
    <col min="5" max="5" width="14.42578125" style="1" customWidth="1"/>
    <col min="6" max="6" width="13.85546875" style="1" customWidth="1"/>
    <col min="7" max="7" width="14.85546875" style="1" customWidth="1"/>
    <col min="8" max="8" width="10.140625" style="1" customWidth="1"/>
    <col min="9" max="9" width="15.28515625" style="1" customWidth="1"/>
    <col min="10" max="10" width="14.7109375" customWidth="1"/>
  </cols>
  <sheetData>
    <row r="1" spans="1:10" ht="16.5" thickBot="1" x14ac:dyDescent="0.3">
      <c r="A1" s="70" t="s">
        <v>52</v>
      </c>
      <c r="B1" s="71"/>
      <c r="C1" s="71"/>
      <c r="D1" s="71"/>
      <c r="E1" s="71"/>
      <c r="F1" s="71"/>
      <c r="G1" s="72"/>
    </row>
    <row r="2" spans="1:10" ht="15" x14ac:dyDescent="0.2">
      <c r="A2" s="73" t="s">
        <v>36</v>
      </c>
      <c r="B2" s="74"/>
      <c r="C2" s="74"/>
      <c r="D2" s="74"/>
      <c r="E2" s="74"/>
      <c r="F2" s="74"/>
      <c r="G2" s="75"/>
    </row>
    <row r="3" spans="1:10" ht="13.5" thickBot="1" x14ac:dyDescent="0.25">
      <c r="A3" s="13"/>
      <c r="B3" s="14"/>
      <c r="C3" s="15"/>
      <c r="D3" s="14"/>
      <c r="E3" s="14"/>
      <c r="F3" s="14"/>
      <c r="G3" s="16"/>
    </row>
    <row r="4" spans="1:10" ht="16.5" thickBot="1" x14ac:dyDescent="0.3">
      <c r="A4" s="31"/>
      <c r="B4" s="78" t="s">
        <v>10</v>
      </c>
      <c r="C4" s="78"/>
      <c r="D4" s="78"/>
      <c r="E4" s="78"/>
      <c r="F4" s="78"/>
      <c r="G4" s="79"/>
      <c r="I4" s="2"/>
    </row>
    <row r="5" spans="1:10" ht="25.5" x14ac:dyDescent="0.25">
      <c r="A5" s="80"/>
      <c r="B5" s="81"/>
      <c r="C5" s="81"/>
      <c r="D5" s="82"/>
      <c r="E5" s="32" t="s">
        <v>14</v>
      </c>
      <c r="F5" s="33" t="s">
        <v>15</v>
      </c>
      <c r="G5" s="34" t="s">
        <v>16</v>
      </c>
      <c r="I5" s="2"/>
    </row>
    <row r="6" spans="1:10" x14ac:dyDescent="0.2">
      <c r="A6" s="18" t="s">
        <v>40</v>
      </c>
      <c r="B6" s="36"/>
      <c r="C6" s="37"/>
      <c r="D6" s="36"/>
      <c r="E6" s="4">
        <v>5810000</v>
      </c>
      <c r="F6" s="10"/>
      <c r="G6" s="23">
        <f t="shared" ref="G6:G18" si="0">E6+F6</f>
        <v>5810000</v>
      </c>
      <c r="I6" s="2"/>
    </row>
    <row r="7" spans="1:10" x14ac:dyDescent="0.2">
      <c r="A7" s="12" t="s">
        <v>53</v>
      </c>
      <c r="B7" s="5"/>
      <c r="C7" s="17"/>
      <c r="D7" s="5"/>
      <c r="E7" s="4">
        <v>33755272</v>
      </c>
      <c r="F7" s="41"/>
      <c r="G7" s="23">
        <f t="shared" si="0"/>
        <v>33755272</v>
      </c>
      <c r="I7" s="2"/>
      <c r="J7" s="2"/>
    </row>
    <row r="8" spans="1:10" x14ac:dyDescent="0.2">
      <c r="A8" s="76" t="s">
        <v>37</v>
      </c>
      <c r="B8" s="77"/>
      <c r="C8" s="55" t="s">
        <v>50</v>
      </c>
      <c r="D8" s="56"/>
      <c r="E8" s="47">
        <v>804389.55</v>
      </c>
      <c r="F8" s="5"/>
      <c r="G8" s="23">
        <f t="shared" ref="G8:G9" si="1">E8+F8</f>
        <v>804389.55</v>
      </c>
      <c r="I8" s="2"/>
    </row>
    <row r="9" spans="1:10" x14ac:dyDescent="0.2">
      <c r="A9" s="53"/>
      <c r="B9" s="54"/>
      <c r="C9" s="19" t="s">
        <v>9</v>
      </c>
      <c r="D9" s="20"/>
      <c r="E9" s="47">
        <v>70403</v>
      </c>
      <c r="F9" s="5"/>
      <c r="G9" s="23">
        <f t="shared" si="1"/>
        <v>70403</v>
      </c>
      <c r="I9" s="2"/>
    </row>
    <row r="10" spans="1:10" x14ac:dyDescent="0.2">
      <c r="A10" s="83"/>
      <c r="B10" s="84"/>
      <c r="C10" s="84"/>
      <c r="D10" s="84"/>
      <c r="E10" s="84"/>
      <c r="F10" s="84"/>
      <c r="G10" s="85"/>
      <c r="H10" s="22"/>
      <c r="I10" s="2"/>
    </row>
    <row r="11" spans="1:10" x14ac:dyDescent="0.2">
      <c r="A11" s="57">
        <v>672</v>
      </c>
      <c r="B11" s="58"/>
      <c r="C11" s="59" t="s">
        <v>38</v>
      </c>
      <c r="D11" s="60"/>
      <c r="E11" s="23">
        <v>66286.66</v>
      </c>
      <c r="F11" s="7"/>
      <c r="G11" s="23">
        <f t="shared" si="0"/>
        <v>66286.66</v>
      </c>
      <c r="H11" s="22"/>
      <c r="I11" s="2"/>
    </row>
    <row r="12" spans="1:10" x14ac:dyDescent="0.2">
      <c r="A12" s="57">
        <v>602</v>
      </c>
      <c r="B12" s="58"/>
      <c r="C12" s="17" t="s">
        <v>3</v>
      </c>
      <c r="D12" s="5"/>
      <c r="E12" s="42">
        <v>2496366</v>
      </c>
      <c r="F12" s="10">
        <v>583775.9</v>
      </c>
      <c r="G12" s="23">
        <f t="shared" si="0"/>
        <v>3080141.9</v>
      </c>
      <c r="I12" s="9"/>
      <c r="J12" s="2"/>
    </row>
    <row r="13" spans="1:10" x14ac:dyDescent="0.2">
      <c r="A13" s="87">
        <v>604</v>
      </c>
      <c r="B13" s="88"/>
      <c r="C13" s="86" t="s">
        <v>44</v>
      </c>
      <c r="D13" s="86"/>
      <c r="E13" s="42">
        <v>9082</v>
      </c>
      <c r="F13" s="49"/>
      <c r="G13" s="23">
        <f t="shared" si="0"/>
        <v>9082</v>
      </c>
      <c r="I13" s="2"/>
    </row>
    <row r="14" spans="1:10" x14ac:dyDescent="0.2">
      <c r="A14" s="87">
        <v>609</v>
      </c>
      <c r="B14" s="88"/>
      <c r="C14" s="86" t="s">
        <v>45</v>
      </c>
      <c r="D14" s="86"/>
      <c r="E14" s="42"/>
      <c r="F14" s="49"/>
      <c r="G14" s="23">
        <f t="shared" si="0"/>
        <v>0</v>
      </c>
      <c r="I14" s="2"/>
    </row>
    <row r="15" spans="1:10" x14ac:dyDescent="0.2">
      <c r="A15" s="57">
        <v>649</v>
      </c>
      <c r="B15" s="58"/>
      <c r="C15" s="5" t="s">
        <v>4</v>
      </c>
      <c r="D15" s="5"/>
      <c r="E15" s="4">
        <v>43051.5</v>
      </c>
      <c r="F15" s="4"/>
      <c r="G15" s="23">
        <f t="shared" si="0"/>
        <v>43051.5</v>
      </c>
      <c r="I15" s="2"/>
    </row>
    <row r="16" spans="1:10" x14ac:dyDescent="0.2">
      <c r="A16" s="57">
        <v>648</v>
      </c>
      <c r="B16" s="58"/>
      <c r="C16" s="3" t="s">
        <v>1</v>
      </c>
      <c r="D16" s="5"/>
      <c r="E16" s="11">
        <v>12316.63</v>
      </c>
      <c r="F16" s="10"/>
      <c r="G16" s="23">
        <f t="shared" si="0"/>
        <v>12316.63</v>
      </c>
      <c r="I16" s="2"/>
    </row>
    <row r="17" spans="1:9" x14ac:dyDescent="0.2">
      <c r="A17" s="57">
        <v>662</v>
      </c>
      <c r="B17" s="58"/>
      <c r="C17" s="59" t="s">
        <v>13</v>
      </c>
      <c r="D17" s="60"/>
      <c r="E17" s="43">
        <v>0</v>
      </c>
      <c r="F17" s="10"/>
      <c r="G17" s="23">
        <f t="shared" si="0"/>
        <v>0</v>
      </c>
      <c r="I17" s="2"/>
    </row>
    <row r="18" spans="1:9" x14ac:dyDescent="0.2">
      <c r="A18" s="57">
        <v>663</v>
      </c>
      <c r="B18" s="89"/>
      <c r="C18" s="48" t="s">
        <v>46</v>
      </c>
      <c r="D18" s="48"/>
      <c r="E18" s="50">
        <v>0</v>
      </c>
      <c r="F18" s="4"/>
      <c r="G18" s="23">
        <f t="shared" si="0"/>
        <v>0</v>
      </c>
      <c r="I18" s="2"/>
    </row>
    <row r="19" spans="1:9" x14ac:dyDescent="0.2">
      <c r="A19" s="66">
        <v>603</v>
      </c>
      <c r="B19" s="67"/>
      <c r="C19" s="68" t="s">
        <v>0</v>
      </c>
      <c r="D19" s="69"/>
      <c r="E19" s="44"/>
      <c r="F19" s="4">
        <v>207290</v>
      </c>
      <c r="G19" s="23">
        <f>E19+F19</f>
        <v>207290</v>
      </c>
      <c r="I19" s="2"/>
    </row>
    <row r="20" spans="1:9" x14ac:dyDescent="0.2">
      <c r="A20" s="105" t="s">
        <v>19</v>
      </c>
      <c r="B20" s="106"/>
      <c r="C20" s="106"/>
      <c r="D20" s="107"/>
      <c r="E20" s="6">
        <f>E6+E7+E8+E11+E12+E13+E14+E15+E16+E17+E18+E19+E9</f>
        <v>43067167.339999996</v>
      </c>
      <c r="F20" s="6">
        <f t="shared" ref="F20:G20" si="2">F6+F7+F8+F11+F12+F13+F14+F15+F16+F17+F18+F19+F9</f>
        <v>791065.9</v>
      </c>
      <c r="G20" s="6">
        <f t="shared" si="2"/>
        <v>43858233.239999995</v>
      </c>
    </row>
    <row r="21" spans="1:9" x14ac:dyDescent="0.2">
      <c r="A21" s="130"/>
      <c r="B21" s="131"/>
      <c r="C21" s="131"/>
      <c r="D21" s="131"/>
      <c r="E21" s="131"/>
      <c r="F21" s="131"/>
      <c r="G21" s="132"/>
    </row>
    <row r="22" spans="1:9" x14ac:dyDescent="0.2">
      <c r="A22" s="90" t="s">
        <v>12</v>
      </c>
      <c r="B22" s="91"/>
      <c r="C22" s="91"/>
      <c r="D22" s="92"/>
      <c r="E22" s="26">
        <f>E20+F20</f>
        <v>43858233.239999995</v>
      </c>
      <c r="F22" s="27"/>
      <c r="G22" s="28"/>
    </row>
    <row r="23" spans="1:9" ht="13.5" thickBot="1" x14ac:dyDescent="0.25">
      <c r="A23" s="100"/>
      <c r="B23" s="101"/>
      <c r="C23" s="101"/>
      <c r="D23" s="101"/>
      <c r="E23" s="101"/>
      <c r="F23" s="101"/>
      <c r="G23" s="102"/>
      <c r="I23"/>
    </row>
    <row r="24" spans="1:9" ht="16.5" thickBot="1" x14ac:dyDescent="0.3">
      <c r="A24" s="31"/>
      <c r="B24" s="78" t="s">
        <v>11</v>
      </c>
      <c r="C24" s="78"/>
      <c r="D24" s="78"/>
      <c r="E24" s="78"/>
      <c r="F24" s="78"/>
      <c r="G24" s="79"/>
    </row>
    <row r="25" spans="1:9" ht="25.5" x14ac:dyDescent="0.2">
      <c r="A25" s="135"/>
      <c r="B25" s="136"/>
      <c r="C25" s="136"/>
      <c r="D25" s="137"/>
      <c r="E25" s="32" t="s">
        <v>14</v>
      </c>
      <c r="F25" s="33" t="s">
        <v>15</v>
      </c>
      <c r="G25" s="35" t="s">
        <v>16</v>
      </c>
    </row>
    <row r="26" spans="1:9" x14ac:dyDescent="0.2">
      <c r="A26" s="93" t="s">
        <v>33</v>
      </c>
      <c r="B26" s="94"/>
      <c r="C26" s="94"/>
      <c r="D26" s="94"/>
      <c r="E26" s="94"/>
      <c r="F26" s="94"/>
      <c r="G26" s="98"/>
    </row>
    <row r="27" spans="1:9" x14ac:dyDescent="0.2">
      <c r="A27" s="57">
        <v>501</v>
      </c>
      <c r="B27" s="58"/>
      <c r="C27" s="61" t="s">
        <v>5</v>
      </c>
      <c r="D27" s="62"/>
      <c r="E27" s="4">
        <v>3133002.16</v>
      </c>
      <c r="F27" s="4">
        <v>250548.39</v>
      </c>
      <c r="G27" s="23">
        <f>E27+F27</f>
        <v>3383550.5500000003</v>
      </c>
    </row>
    <row r="28" spans="1:9" x14ac:dyDescent="0.2">
      <c r="A28" s="57">
        <v>502</v>
      </c>
      <c r="B28" s="58"/>
      <c r="C28" s="103" t="s">
        <v>17</v>
      </c>
      <c r="D28" s="104"/>
      <c r="E28" s="4">
        <v>1387151.87</v>
      </c>
      <c r="F28" s="4">
        <v>82885.58</v>
      </c>
      <c r="G28" s="23">
        <f t="shared" ref="G28:G51" si="3">E28+F28</f>
        <v>1470037.4500000002</v>
      </c>
    </row>
    <row r="29" spans="1:9" x14ac:dyDescent="0.2">
      <c r="A29" s="63">
        <v>504</v>
      </c>
      <c r="B29" s="64"/>
      <c r="C29" s="65" t="s">
        <v>47</v>
      </c>
      <c r="D29" s="65"/>
      <c r="E29" s="4">
        <v>7496</v>
      </c>
      <c r="F29" s="4">
        <v>728</v>
      </c>
      <c r="G29" s="23">
        <f>E29+F29</f>
        <v>8224</v>
      </c>
    </row>
    <row r="30" spans="1:9" x14ac:dyDescent="0.2">
      <c r="A30" s="63">
        <v>506</v>
      </c>
      <c r="B30" s="64"/>
      <c r="C30" s="65" t="s">
        <v>51</v>
      </c>
      <c r="D30" s="65"/>
      <c r="E30" s="4">
        <v>0</v>
      </c>
      <c r="F30" s="4"/>
      <c r="G30" s="23">
        <f>E30+F30</f>
        <v>0</v>
      </c>
    </row>
    <row r="31" spans="1:9" x14ac:dyDescent="0.2">
      <c r="A31" s="93" t="s">
        <v>6</v>
      </c>
      <c r="B31" s="94"/>
      <c r="C31" s="94"/>
      <c r="D31" s="94"/>
      <c r="E31" s="94"/>
      <c r="F31" s="94"/>
      <c r="G31" s="98"/>
    </row>
    <row r="32" spans="1:9" x14ac:dyDescent="0.2">
      <c r="A32" s="57">
        <v>511</v>
      </c>
      <c r="B32" s="58"/>
      <c r="C32" s="61" t="s">
        <v>18</v>
      </c>
      <c r="D32" s="62"/>
      <c r="E32" s="4">
        <v>839350.42</v>
      </c>
      <c r="F32" s="4">
        <v>13092.1</v>
      </c>
      <c r="G32" s="23">
        <f t="shared" ref="G32" si="4">E32+F32</f>
        <v>852442.52</v>
      </c>
    </row>
    <row r="33" spans="1:9" x14ac:dyDescent="0.2">
      <c r="A33" s="57">
        <v>512</v>
      </c>
      <c r="B33" s="58"/>
      <c r="C33" s="68" t="s">
        <v>22</v>
      </c>
      <c r="D33" s="99"/>
      <c r="E33" s="4">
        <v>62910</v>
      </c>
      <c r="F33" s="7"/>
      <c r="G33" s="23">
        <f t="shared" si="3"/>
        <v>62910</v>
      </c>
    </row>
    <row r="34" spans="1:9" x14ac:dyDescent="0.2">
      <c r="A34" s="57">
        <v>513</v>
      </c>
      <c r="B34" s="58"/>
      <c r="C34" s="59" t="s">
        <v>39</v>
      </c>
      <c r="D34" s="60"/>
      <c r="E34" s="4">
        <v>8297</v>
      </c>
      <c r="F34" s="7"/>
      <c r="G34" s="23">
        <f t="shared" si="3"/>
        <v>8297</v>
      </c>
    </row>
    <row r="35" spans="1:9" x14ac:dyDescent="0.2">
      <c r="A35" s="57">
        <v>518</v>
      </c>
      <c r="B35" s="58"/>
      <c r="C35" s="61" t="s">
        <v>2</v>
      </c>
      <c r="D35" s="62"/>
      <c r="E35" s="4">
        <v>1623897.05</v>
      </c>
      <c r="F35" s="10">
        <v>24951</v>
      </c>
      <c r="G35" s="23">
        <f t="shared" si="3"/>
        <v>1648848.05</v>
      </c>
    </row>
    <row r="36" spans="1:9" x14ac:dyDescent="0.2">
      <c r="A36" s="76" t="s">
        <v>30</v>
      </c>
      <c r="B36" s="96"/>
      <c r="C36" s="96"/>
      <c r="D36" s="96"/>
      <c r="E36" s="96"/>
      <c r="F36" s="96"/>
      <c r="G36" s="97"/>
    </row>
    <row r="37" spans="1:9" x14ac:dyDescent="0.2">
      <c r="A37" s="57">
        <v>521</v>
      </c>
      <c r="B37" s="58"/>
      <c r="C37" s="61" t="s">
        <v>23</v>
      </c>
      <c r="D37" s="62"/>
      <c r="E37" s="8">
        <v>25263450</v>
      </c>
      <c r="F37" s="10">
        <v>209358</v>
      </c>
      <c r="G37" s="23">
        <f t="shared" si="3"/>
        <v>25472808</v>
      </c>
    </row>
    <row r="38" spans="1:9" x14ac:dyDescent="0.2">
      <c r="A38" s="57">
        <v>524</v>
      </c>
      <c r="B38" s="58"/>
      <c r="C38" s="61" t="s">
        <v>24</v>
      </c>
      <c r="D38" s="62"/>
      <c r="E38" s="8">
        <v>8430188</v>
      </c>
      <c r="F38" s="10">
        <v>66964</v>
      </c>
      <c r="G38" s="23">
        <f t="shared" si="3"/>
        <v>8497152</v>
      </c>
    </row>
    <row r="39" spans="1:9" x14ac:dyDescent="0.2">
      <c r="A39" s="57">
        <v>525</v>
      </c>
      <c r="B39" s="58"/>
      <c r="C39" s="59" t="s">
        <v>25</v>
      </c>
      <c r="D39" s="60"/>
      <c r="E39" s="8">
        <v>105981</v>
      </c>
      <c r="F39" s="7">
        <v>0</v>
      </c>
      <c r="G39" s="23">
        <f t="shared" si="3"/>
        <v>105981</v>
      </c>
      <c r="I39" s="2"/>
    </row>
    <row r="40" spans="1:9" x14ac:dyDescent="0.2">
      <c r="A40" s="57">
        <v>527</v>
      </c>
      <c r="B40" s="58"/>
      <c r="C40" s="59" t="s">
        <v>26</v>
      </c>
      <c r="D40" s="60"/>
      <c r="E40" s="4">
        <v>430700.14</v>
      </c>
      <c r="F40" s="10">
        <v>5105.9799999999996</v>
      </c>
      <c r="G40" s="23">
        <f t="shared" si="3"/>
        <v>435806.12</v>
      </c>
    </row>
    <row r="41" spans="1:9" x14ac:dyDescent="0.2">
      <c r="A41" s="93" t="s">
        <v>31</v>
      </c>
      <c r="B41" s="94"/>
      <c r="C41" s="94"/>
      <c r="D41" s="94"/>
      <c r="E41" s="94"/>
      <c r="F41" s="94"/>
      <c r="G41" s="98"/>
    </row>
    <row r="42" spans="1:9" x14ac:dyDescent="0.2">
      <c r="A42" s="57">
        <v>538</v>
      </c>
      <c r="B42" s="58"/>
      <c r="C42" s="59" t="s">
        <v>27</v>
      </c>
      <c r="D42" s="60"/>
      <c r="E42" s="25">
        <v>0</v>
      </c>
      <c r="F42" s="7"/>
      <c r="G42" s="23">
        <f t="shared" si="3"/>
        <v>0</v>
      </c>
    </row>
    <row r="43" spans="1:9" x14ac:dyDescent="0.2">
      <c r="A43" s="57">
        <v>549</v>
      </c>
      <c r="B43" s="58"/>
      <c r="C43" s="59" t="s">
        <v>20</v>
      </c>
      <c r="D43" s="60"/>
      <c r="E43" s="25">
        <v>232009.04</v>
      </c>
      <c r="F43" s="10">
        <v>0</v>
      </c>
      <c r="G43" s="23">
        <f t="shared" si="3"/>
        <v>232009.04</v>
      </c>
    </row>
    <row r="44" spans="1:9" x14ac:dyDescent="0.2">
      <c r="A44" s="93" t="s">
        <v>32</v>
      </c>
      <c r="B44" s="94"/>
      <c r="C44" s="94"/>
      <c r="D44" s="94"/>
      <c r="E44" s="94"/>
      <c r="F44" s="94"/>
      <c r="G44" s="98"/>
    </row>
    <row r="45" spans="1:9" x14ac:dyDescent="0.2">
      <c r="A45" s="57">
        <v>551</v>
      </c>
      <c r="B45" s="58"/>
      <c r="C45" s="68" t="s">
        <v>8</v>
      </c>
      <c r="D45" s="99"/>
      <c r="E45" s="25">
        <v>303085.55</v>
      </c>
      <c r="F45" s="10">
        <v>11526</v>
      </c>
      <c r="G45" s="23">
        <f t="shared" si="3"/>
        <v>314611.55</v>
      </c>
    </row>
    <row r="46" spans="1:9" x14ac:dyDescent="0.2">
      <c r="A46" s="57">
        <v>558</v>
      </c>
      <c r="B46" s="58"/>
      <c r="C46" s="68" t="s">
        <v>7</v>
      </c>
      <c r="D46" s="99"/>
      <c r="E46" s="25">
        <v>998505.91</v>
      </c>
      <c r="F46" s="10">
        <v>5113</v>
      </c>
      <c r="G46" s="23">
        <f t="shared" si="3"/>
        <v>1003618.91</v>
      </c>
    </row>
    <row r="47" spans="1:9" x14ac:dyDescent="0.2">
      <c r="A47" s="93" t="s">
        <v>48</v>
      </c>
      <c r="B47" s="94"/>
      <c r="C47" s="46"/>
      <c r="D47" s="46"/>
      <c r="E47" s="51"/>
      <c r="F47" s="52"/>
      <c r="G47" s="23"/>
    </row>
    <row r="48" spans="1:9" x14ac:dyDescent="0.2">
      <c r="A48" s="57">
        <v>562</v>
      </c>
      <c r="B48" s="89"/>
      <c r="C48" s="46" t="s">
        <v>13</v>
      </c>
      <c r="D48" s="46"/>
      <c r="E48" s="4">
        <v>0</v>
      </c>
      <c r="F48" s="5"/>
      <c r="G48" s="23">
        <f t="shared" si="3"/>
        <v>0</v>
      </c>
    </row>
    <row r="49" spans="1:7" x14ac:dyDescent="0.2">
      <c r="A49" s="57">
        <v>563</v>
      </c>
      <c r="B49" s="89"/>
      <c r="C49" s="46" t="s">
        <v>49</v>
      </c>
      <c r="D49" s="46"/>
      <c r="E49" s="4">
        <v>0</v>
      </c>
      <c r="F49" s="5"/>
      <c r="G49" s="23">
        <f t="shared" si="3"/>
        <v>0</v>
      </c>
    </row>
    <row r="50" spans="1:7" x14ac:dyDescent="0.2">
      <c r="A50" s="76" t="s">
        <v>28</v>
      </c>
      <c r="B50" s="96"/>
      <c r="C50" s="96"/>
      <c r="D50" s="96"/>
      <c r="E50" s="96"/>
      <c r="F50" s="96"/>
      <c r="G50" s="97"/>
    </row>
    <row r="51" spans="1:7" x14ac:dyDescent="0.2">
      <c r="A51" s="57">
        <v>591</v>
      </c>
      <c r="B51" s="58"/>
      <c r="C51" s="68" t="s">
        <v>28</v>
      </c>
      <c r="D51" s="99"/>
      <c r="E51" s="45">
        <v>0</v>
      </c>
      <c r="F51" s="24"/>
      <c r="G51" s="23">
        <f t="shared" si="3"/>
        <v>0</v>
      </c>
    </row>
    <row r="52" spans="1:7" x14ac:dyDescent="0.2">
      <c r="A52" s="110"/>
      <c r="B52" s="111"/>
      <c r="C52" s="111"/>
      <c r="D52" s="111"/>
      <c r="E52" s="111"/>
      <c r="F52" s="111"/>
      <c r="G52" s="112"/>
    </row>
    <row r="53" spans="1:7" x14ac:dyDescent="0.2">
      <c r="A53" s="93" t="s">
        <v>19</v>
      </c>
      <c r="B53" s="94"/>
      <c r="C53" s="94"/>
      <c r="D53" s="95"/>
      <c r="E53" s="21">
        <f>E27+E28+E29+E48+E49+E32+E33+E34+E35+E37+E38+E39+E40+E42+E43+E45+E46+E51+E30</f>
        <v>42826024.139999993</v>
      </c>
      <c r="F53" s="21">
        <f t="shared" ref="F53:G53" si="5">F27+F28+F29+F48+F49+F32+F33+F34+F35+F37+F38+F39+F40+F42+F43+F45+F46+F51+F30</f>
        <v>670272.05000000005</v>
      </c>
      <c r="G53" s="21">
        <f t="shared" si="5"/>
        <v>43496296.18999999</v>
      </c>
    </row>
    <row r="54" spans="1:7" x14ac:dyDescent="0.2">
      <c r="A54" s="113"/>
      <c r="B54" s="114"/>
      <c r="C54" s="114"/>
      <c r="D54" s="114"/>
      <c r="E54" s="114"/>
      <c r="F54" s="114"/>
      <c r="G54" s="115"/>
    </row>
    <row r="55" spans="1:7" x14ac:dyDescent="0.2">
      <c r="A55" s="90" t="s">
        <v>21</v>
      </c>
      <c r="B55" s="91"/>
      <c r="C55" s="91"/>
      <c r="D55" s="92"/>
      <c r="E55" s="29">
        <f>E53+F53</f>
        <v>43496296.18999999</v>
      </c>
      <c r="F55" s="30"/>
      <c r="G55" s="28"/>
    </row>
    <row r="56" spans="1:7" x14ac:dyDescent="0.2">
      <c r="A56" s="113"/>
      <c r="B56" s="114"/>
      <c r="C56" s="114"/>
      <c r="D56" s="114"/>
      <c r="E56" s="114"/>
      <c r="F56" s="114"/>
      <c r="G56" s="115"/>
    </row>
    <row r="57" spans="1:7" x14ac:dyDescent="0.2">
      <c r="A57" s="90" t="s">
        <v>29</v>
      </c>
      <c r="B57" s="91"/>
      <c r="C57" s="91"/>
      <c r="D57" s="92"/>
      <c r="E57" s="38">
        <f>E20-E53</f>
        <v>241143.20000000298</v>
      </c>
      <c r="F57" s="39">
        <f>F20-F53</f>
        <v>120793.84999999998</v>
      </c>
      <c r="G57" s="40">
        <f>E57+F57</f>
        <v>361937.05000000296</v>
      </c>
    </row>
    <row r="58" spans="1:7" ht="13.5" thickBot="1" x14ac:dyDescent="0.25">
      <c r="A58" s="100"/>
      <c r="B58" s="101"/>
      <c r="C58" s="101"/>
      <c r="D58" s="101"/>
      <c r="E58" s="101"/>
      <c r="F58" s="101"/>
      <c r="G58" s="102"/>
    </row>
    <row r="59" spans="1:7" ht="16.5" thickBot="1" x14ac:dyDescent="0.3">
      <c r="A59" s="118" t="s">
        <v>34</v>
      </c>
      <c r="B59" s="119"/>
      <c r="C59" s="122" t="s">
        <v>54</v>
      </c>
      <c r="D59" s="122"/>
      <c r="E59" s="122"/>
      <c r="F59" s="122"/>
      <c r="G59" s="123"/>
    </row>
    <row r="60" spans="1:7" x14ac:dyDescent="0.2">
      <c r="A60" s="133" t="s">
        <v>43</v>
      </c>
      <c r="B60" s="134"/>
      <c r="C60" s="124">
        <v>188307.61</v>
      </c>
      <c r="D60" s="124"/>
      <c r="E60" s="124"/>
      <c r="F60" s="124"/>
      <c r="G60" s="125"/>
    </row>
    <row r="61" spans="1:7" x14ac:dyDescent="0.2">
      <c r="A61" s="128" t="s">
        <v>41</v>
      </c>
      <c r="B61" s="129"/>
      <c r="C61" s="126">
        <v>107026.67</v>
      </c>
      <c r="D61" s="126"/>
      <c r="E61" s="126"/>
      <c r="F61" s="126"/>
      <c r="G61" s="127"/>
    </row>
    <row r="62" spans="1:7" x14ac:dyDescent="0.2">
      <c r="A62" s="120" t="s">
        <v>35</v>
      </c>
      <c r="B62" s="121"/>
      <c r="C62" s="126">
        <v>1272322.3999999999</v>
      </c>
      <c r="D62" s="126"/>
      <c r="E62" s="126"/>
      <c r="F62" s="126"/>
      <c r="G62" s="127"/>
    </row>
    <row r="63" spans="1:7" ht="12.75" customHeight="1" thickBot="1" x14ac:dyDescent="0.25">
      <c r="A63" s="108" t="s">
        <v>42</v>
      </c>
      <c r="B63" s="109"/>
      <c r="C63" s="116">
        <v>114626.41</v>
      </c>
      <c r="D63" s="116"/>
      <c r="E63" s="116"/>
      <c r="F63" s="116"/>
      <c r="G63" s="117"/>
    </row>
  </sheetData>
  <sortState xmlns:xlrd2="http://schemas.microsoft.com/office/spreadsheetml/2017/richdata2" ref="E178:E183">
    <sortCondition ref="E178"/>
  </sortState>
  <mergeCells count="86">
    <mergeCell ref="C45:D45"/>
    <mergeCell ref="C43:D43"/>
    <mergeCell ref="A25:D25"/>
    <mergeCell ref="C35:D35"/>
    <mergeCell ref="C42:D42"/>
    <mergeCell ref="C38:D38"/>
    <mergeCell ref="C37:D37"/>
    <mergeCell ref="C32:D32"/>
    <mergeCell ref="A40:B40"/>
    <mergeCell ref="A63:B63"/>
    <mergeCell ref="A52:G52"/>
    <mergeCell ref="A54:G54"/>
    <mergeCell ref="A56:G56"/>
    <mergeCell ref="A57:D57"/>
    <mergeCell ref="C63:G63"/>
    <mergeCell ref="A59:B59"/>
    <mergeCell ref="A62:B62"/>
    <mergeCell ref="C59:G59"/>
    <mergeCell ref="C60:G60"/>
    <mergeCell ref="C61:G61"/>
    <mergeCell ref="C62:G62"/>
    <mergeCell ref="A58:G58"/>
    <mergeCell ref="A61:B61"/>
    <mergeCell ref="A60:B60"/>
    <mergeCell ref="A20:D20"/>
    <mergeCell ref="A33:B33"/>
    <mergeCell ref="A34:B34"/>
    <mergeCell ref="A35:B35"/>
    <mergeCell ref="C34:D34"/>
    <mergeCell ref="C33:D33"/>
    <mergeCell ref="A30:B30"/>
    <mergeCell ref="C30:D30"/>
    <mergeCell ref="A21:G21"/>
    <mergeCell ref="A22:D22"/>
    <mergeCell ref="C39:D39"/>
    <mergeCell ref="B24:G24"/>
    <mergeCell ref="A23:G23"/>
    <mergeCell ref="A26:G26"/>
    <mergeCell ref="A31:G31"/>
    <mergeCell ref="A36:G36"/>
    <mergeCell ref="C28:D28"/>
    <mergeCell ref="A18:B18"/>
    <mergeCell ref="A55:D55"/>
    <mergeCell ref="A53:D53"/>
    <mergeCell ref="A50:G50"/>
    <mergeCell ref="A44:G44"/>
    <mergeCell ref="A41:G41"/>
    <mergeCell ref="A51:B51"/>
    <mergeCell ref="A46:B46"/>
    <mergeCell ref="A45:B45"/>
    <mergeCell ref="A43:B43"/>
    <mergeCell ref="A42:B42"/>
    <mergeCell ref="C51:D51"/>
    <mergeCell ref="C46:D46"/>
    <mergeCell ref="A47:B47"/>
    <mergeCell ref="A48:B48"/>
    <mergeCell ref="A49:B49"/>
    <mergeCell ref="A16:B16"/>
    <mergeCell ref="A17:B17"/>
    <mergeCell ref="C17:D17"/>
    <mergeCell ref="A14:B14"/>
    <mergeCell ref="A13:B13"/>
    <mergeCell ref="A1:G1"/>
    <mergeCell ref="A2:G2"/>
    <mergeCell ref="C11:D11"/>
    <mergeCell ref="A8:B8"/>
    <mergeCell ref="A11:B11"/>
    <mergeCell ref="B4:G4"/>
    <mergeCell ref="A5:D5"/>
    <mergeCell ref="A10:G10"/>
    <mergeCell ref="A12:B12"/>
    <mergeCell ref="A39:B39"/>
    <mergeCell ref="A38:B38"/>
    <mergeCell ref="A37:B37"/>
    <mergeCell ref="C40:D40"/>
    <mergeCell ref="C27:D27"/>
    <mergeCell ref="A27:B27"/>
    <mergeCell ref="A28:B28"/>
    <mergeCell ref="A32:B32"/>
    <mergeCell ref="A29:B29"/>
    <mergeCell ref="C29:D29"/>
    <mergeCell ref="A19:B19"/>
    <mergeCell ref="A15:B15"/>
    <mergeCell ref="C19:D19"/>
    <mergeCell ref="C13:D13"/>
    <mergeCell ref="C14:D14"/>
  </mergeCells>
  <phoneticPr fontId="7" type="noConversion"/>
  <pageMargins left="0.47244094488188981" right="0.47244094488188981" top="0.59055118110236227" bottom="0.59055118110236227" header="0.47244094488188981" footer="0.47244094488188981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Fantová</dc:creator>
  <cp:lastModifiedBy>Marie Kudeříková</cp:lastModifiedBy>
  <cp:lastPrinted>2022-03-11T13:25:33Z</cp:lastPrinted>
  <dcterms:created xsi:type="dcterms:W3CDTF">2004-02-09T09:24:32Z</dcterms:created>
  <dcterms:modified xsi:type="dcterms:W3CDTF">2026-02-12T12:52:59Z</dcterms:modified>
</cp:coreProperties>
</file>